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9ce6e17281d8d65/ATMA/ATMA/FORMULÁRIOS/"/>
    </mc:Choice>
  </mc:AlternateContent>
  <xr:revisionPtr revIDLastSave="190" documentId="14_{454021A1-348E-4FA0-BB4F-3DBE2B72C1D8}" xr6:coauthVersionLast="47" xr6:coauthVersionMax="47" xr10:uidLastSave="{31DAEE41-2AF1-400E-B0E6-C1B2EBB6E9D3}"/>
  <bookViews>
    <workbookView xWindow="-108" yWindow="-108" windowWidth="23256" windowHeight="12456" xr2:uid="{7F897A49-694B-4487-A9D3-AD267CA19FE8}"/>
  </bookViews>
  <sheets>
    <sheet name="EQUIPAS" sheetId="4" r:id="rId1"/>
  </sheets>
  <definedNames>
    <definedName name="_xlnm.Print_Area" localSheetId="0">EQUIPAS!$B$2:$Y$43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4" i="4" l="1"/>
  <c r="W36" i="4"/>
  <c r="W32" i="4"/>
  <c r="W30" i="4"/>
  <c r="W28" i="4"/>
  <c r="W26" i="4"/>
  <c r="W24" i="4"/>
  <c r="W22" i="4"/>
  <c r="W20" i="4"/>
  <c r="W18" i="4"/>
  <c r="AG33" i="4"/>
  <c r="AG32" i="4"/>
  <c r="AG30" i="4"/>
  <c r="AG31" i="4"/>
  <c r="AG29" i="4"/>
  <c r="AG28" i="4"/>
  <c r="AG27" i="4"/>
  <c r="AG26" i="4"/>
  <c r="AG25" i="4"/>
  <c r="AG24" i="4"/>
  <c r="AG23" i="4"/>
  <c r="AG22" i="4"/>
  <c r="AG21" i="4"/>
  <c r="AG20" i="4"/>
  <c r="AG19" i="4"/>
  <c r="AG18" i="4"/>
  <c r="W38" i="4" l="1"/>
</calcChain>
</file>

<file path=xl/sharedStrings.xml><?xml version="1.0" encoding="utf-8"?>
<sst xmlns="http://schemas.openxmlformats.org/spreadsheetml/2006/main" count="33" uniqueCount="33">
  <si>
    <t>ESCALÃO</t>
  </si>
  <si>
    <t>DATA</t>
  </si>
  <si>
    <t>RANK NAC</t>
  </si>
  <si>
    <t>CLUBE</t>
  </si>
  <si>
    <t>Nº</t>
  </si>
  <si>
    <t>SENI-M</t>
  </si>
  <si>
    <t>SENI-F</t>
  </si>
  <si>
    <t>SUB-19M</t>
  </si>
  <si>
    <t>SUB-19F</t>
  </si>
  <si>
    <t>SUB-15M</t>
  </si>
  <si>
    <t>SUB-15F</t>
  </si>
  <si>
    <t>SUB-13M</t>
  </si>
  <si>
    <t>SUB-13F</t>
  </si>
  <si>
    <t>SUB-11M</t>
  </si>
  <si>
    <t>SUB-11F</t>
  </si>
  <si>
    <t>SUB-9M</t>
  </si>
  <si>
    <t>SUB-9F</t>
  </si>
  <si>
    <t>VALOR</t>
  </si>
  <si>
    <t>RANK DIST</t>
  </si>
  <si>
    <t>NOME DA PROVA</t>
  </si>
  <si>
    <t>VALOR A LIQUIDAR À ASSOCIAÇÃO TENIS MESA DE AVEIRO</t>
  </si>
  <si>
    <t>Nome do Responsável</t>
  </si>
  <si>
    <t>Px. Inscr.</t>
  </si>
  <si>
    <t>Escalão</t>
  </si>
  <si>
    <t>Inscritos</t>
  </si>
  <si>
    <t>FORMULÁRIO DE INSCRIÇÃO EM PROVAS EQUIPAS</t>
  </si>
  <si>
    <t>VETE-M</t>
  </si>
  <si>
    <t>VETE-F</t>
  </si>
  <si>
    <t>SUB-17M</t>
  </si>
  <si>
    <t>SUB-17F</t>
  </si>
  <si>
    <r>
      <rPr>
        <b/>
        <sz val="9"/>
        <color theme="8" tint="-0.249977111117893"/>
        <rFont val="Aptos Narrow"/>
        <family val="2"/>
        <scheme val="minor"/>
      </rPr>
      <t>INSERIR NO ESCALÃO</t>
    </r>
    <r>
      <rPr>
        <sz val="9"/>
        <color theme="8" tint="-0.249977111117893"/>
        <rFont val="Aptos Narrow"/>
        <family val="2"/>
        <scheme val="minor"/>
      </rPr>
      <t xml:space="preserve">: </t>
    </r>
    <r>
      <rPr>
        <sz val="10"/>
        <color theme="8" tint="-0.249977111117893"/>
        <rFont val="Aptos Narrow"/>
        <family val="2"/>
        <scheme val="minor"/>
      </rPr>
      <t>SENI-M ; SENI-F; SUB-19M;SUB-19F;SUB-17F;SUB-17M;SUB-15M;SUB-15F;SUB-13M;                                SUB-13F;SUB-11M;SUB-11F; SUB-9M;SUB-9F;VETE-M;VETE-F</t>
    </r>
  </si>
  <si>
    <t>EQUIPA - A,B,C…..</t>
  </si>
  <si>
    <t>USAR O ESCALÃO ACIMA INDICADO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</si>
</sst>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0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theme="8" tint="-0.249977111117893"/>
      <name val="Aptos Narrow"/>
      <family val="2"/>
      <scheme val="minor"/>
    </font>
    <font>
      <b/>
      <sz val="9"/>
      <color theme="8" tint="-0.249977111117893"/>
      <name val="Aptos Narrow"/>
      <family val="2"/>
      <scheme val="minor"/>
    </font>
    <font>
      <sz val="10"/>
      <color theme="8" tint="-0.249977111117893"/>
      <name val="Aptos Narrow"/>
      <family val="2"/>
      <scheme val="minor"/>
    </font>
    <font>
      <b/>
      <sz val="14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C66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44" fontId="1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44" fontId="4" fillId="0" borderId="0" xfId="0" applyNumberFormat="1" applyFont="1"/>
    <xf numFmtId="0" fontId="2" fillId="3" borderId="2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4" fontId="1" fillId="0" borderId="23" xfId="0" applyNumberFormat="1" applyFont="1" applyBorder="1" applyAlignment="1">
      <alignment horizontal="center" vertical="center"/>
    </xf>
    <xf numFmtId="44" fontId="1" fillId="0" borderId="7" xfId="0" applyNumberFormat="1" applyFont="1" applyBorder="1" applyAlignment="1">
      <alignment horizontal="center" vertical="center"/>
    </xf>
    <xf numFmtId="44" fontId="1" fillId="0" borderId="8" xfId="0" applyNumberFormat="1" applyFont="1" applyBorder="1" applyAlignment="1">
      <alignment horizontal="center" vertical="center"/>
    </xf>
    <xf numFmtId="44" fontId="1" fillId="0" borderId="25" xfId="0" applyNumberFormat="1" applyFont="1" applyBorder="1" applyAlignment="1">
      <alignment horizontal="center" vertical="center"/>
    </xf>
    <xf numFmtId="44" fontId="1" fillId="0" borderId="12" xfId="0" applyNumberFormat="1" applyFont="1" applyBorder="1" applyAlignment="1">
      <alignment horizontal="center" vertical="center"/>
    </xf>
    <xf numFmtId="44" fontId="1" fillId="0" borderId="29" xfId="0" applyNumberFormat="1" applyFont="1" applyBorder="1" applyAlignment="1">
      <alignment horizontal="center" vertical="center"/>
    </xf>
    <xf numFmtId="44" fontId="1" fillId="0" borderId="30" xfId="0" applyNumberFormat="1" applyFont="1" applyBorder="1" applyAlignment="1">
      <alignment horizontal="center" vertical="center"/>
    </xf>
    <xf numFmtId="44" fontId="1" fillId="0" borderId="32" xfId="0" applyNumberFormat="1" applyFont="1" applyBorder="1" applyAlignment="1">
      <alignment horizontal="center" vertical="center"/>
    </xf>
    <xf numFmtId="44" fontId="1" fillId="0" borderId="27" xfId="0" applyNumberFormat="1" applyFont="1" applyBorder="1" applyAlignment="1">
      <alignment horizontal="center" vertical="center"/>
    </xf>
    <xf numFmtId="44" fontId="1" fillId="0" borderId="28" xfId="0" applyNumberFormat="1" applyFont="1" applyBorder="1" applyAlignment="1">
      <alignment horizontal="center" vertical="center"/>
    </xf>
    <xf numFmtId="44" fontId="1" fillId="0" borderId="31" xfId="0" applyNumberFormat="1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2" fillId="3" borderId="2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5" fillId="2" borderId="5" xfId="0" applyFont="1" applyFill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0" fontId="1" fillId="0" borderId="12" xfId="0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44" fontId="2" fillId="2" borderId="17" xfId="0" applyNumberFormat="1" applyFont="1" applyFill="1" applyBorder="1" applyAlignment="1">
      <alignment horizontal="right"/>
    </xf>
    <xf numFmtId="44" fontId="2" fillId="2" borderId="18" xfId="0" applyNumberFormat="1" applyFont="1" applyFill="1" applyBorder="1" applyAlignment="1">
      <alignment horizontal="right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44" fontId="1" fillId="0" borderId="0" xfId="0" applyNumberFormat="1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164" fontId="4" fillId="0" borderId="35" xfId="0" applyNumberFormat="1" applyFont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</xdr:colOff>
      <xdr:row>0</xdr:row>
      <xdr:rowOff>175260</xdr:rowOff>
    </xdr:from>
    <xdr:to>
      <xdr:col>25</xdr:col>
      <xdr:colOff>0</xdr:colOff>
      <xdr:row>5</xdr:row>
      <xdr:rowOff>129848</xdr:rowOff>
    </xdr:to>
    <xdr:pic>
      <xdr:nvPicPr>
        <xdr:cNvPr id="2" name="Imagem 1" descr="Uma imagem com texto, Tipo de letra, captura de ecrã, logótipo&#10;&#10;Descrição gerada automaticamente">
          <a:extLst>
            <a:ext uri="{FF2B5EF4-FFF2-40B4-BE49-F238E27FC236}">
              <a16:creationId xmlns:a16="http://schemas.microsoft.com/office/drawing/2014/main" id="{C40C7077-C478-4D64-9D06-7C16DD227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59" y="175260"/>
          <a:ext cx="6301741" cy="86898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41</xdr:row>
      <xdr:rowOff>125178</xdr:rowOff>
    </xdr:from>
    <xdr:to>
      <xdr:col>24</xdr:col>
      <xdr:colOff>141370</xdr:colOff>
      <xdr:row>42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9BC098E-F7A1-44D9-A393-1E9583979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9124398"/>
          <a:ext cx="6084970" cy="217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09A12-E8F0-447F-B1A9-488C1E163968}">
  <dimension ref="B1:AG85"/>
  <sheetViews>
    <sheetView tabSelected="1" workbookViewId="0">
      <selection activeCell="AJ18" sqref="AJ18"/>
    </sheetView>
  </sheetViews>
  <sheetFormatPr defaultRowHeight="14.4" x14ac:dyDescent="0.3"/>
  <cols>
    <col min="1" max="1" width="1.6640625" customWidth="1"/>
    <col min="2" max="12" width="3.6640625" customWidth="1"/>
    <col min="13" max="15" width="3.5546875" customWidth="1"/>
    <col min="16" max="19" width="3.6640625" customWidth="1"/>
    <col min="20" max="20" width="4.33203125" customWidth="1"/>
    <col min="21" max="21" width="3.6640625" customWidth="1"/>
    <col min="22" max="22" width="4.88671875" customWidth="1"/>
    <col min="23" max="24" width="3.6640625" customWidth="1"/>
    <col min="25" max="25" width="4.33203125" customWidth="1"/>
    <col min="26" max="26" width="3.88671875" customWidth="1"/>
    <col min="27" max="30" width="3.6640625" hidden="1" customWidth="1"/>
    <col min="31" max="32" width="8.88671875" hidden="1" customWidth="1"/>
    <col min="33" max="33" width="2.21875" hidden="1" customWidth="1"/>
  </cols>
  <sheetData>
    <row r="1" spans="2:26" x14ac:dyDescent="0.3"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spans="2:26" x14ac:dyDescent="0.3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spans="2:26" x14ac:dyDescent="0.3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2:26" x14ac:dyDescent="0.3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2:26" x14ac:dyDescent="0.3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2:26" x14ac:dyDescent="0.3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2:26" ht="10.199999999999999" customHeight="1" thickBot="1" x14ac:dyDescent="0.3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2:26" ht="18.600000000000001" thickBot="1" x14ac:dyDescent="0.4">
      <c r="B8" s="45" t="s">
        <v>25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7"/>
    </row>
    <row r="9" spans="2:26" ht="10.199999999999999" customHeight="1" thickBot="1" x14ac:dyDescent="0.35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2:26" ht="18.600000000000001" thickBot="1" x14ac:dyDescent="0.4">
      <c r="B10" s="48" t="s">
        <v>19</v>
      </c>
      <c r="C10" s="49"/>
      <c r="D10" s="49"/>
      <c r="E10" s="49"/>
      <c r="F10" s="50"/>
      <c r="G10" s="51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3"/>
    </row>
    <row r="11" spans="2:26" ht="10.199999999999999" customHeight="1" thickBot="1" x14ac:dyDescent="0.35"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2:26" s="1" customFormat="1" ht="18.600000000000001" thickBot="1" x14ac:dyDescent="0.4">
      <c r="B12" s="39" t="s">
        <v>3</v>
      </c>
      <c r="C12" s="39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Q12" s="32"/>
      <c r="R12" s="10"/>
      <c r="S12" s="10"/>
      <c r="T12" s="10"/>
      <c r="U12" s="10"/>
      <c r="V12" s="10"/>
      <c r="W12" s="10"/>
      <c r="X12" s="10"/>
      <c r="Y12" s="33"/>
    </row>
    <row r="13" spans="2:26" s="1" customFormat="1" ht="10.199999999999999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4"/>
      <c r="Q13" s="34"/>
      <c r="R13" s="35"/>
      <c r="S13" s="35"/>
      <c r="T13" s="35"/>
      <c r="U13" s="35"/>
      <c r="V13" s="35"/>
      <c r="W13" s="35"/>
      <c r="X13" s="35"/>
      <c r="Y13" s="36"/>
    </row>
    <row r="14" spans="2:26" s="1" customFormat="1" ht="18.600000000000001" thickBot="1" x14ac:dyDescent="0.4">
      <c r="B14" s="39" t="s">
        <v>1</v>
      </c>
      <c r="C14" s="39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Q14" s="37" t="s">
        <v>21</v>
      </c>
      <c r="R14" s="37"/>
      <c r="S14" s="37"/>
      <c r="T14" s="37"/>
      <c r="U14" s="37"/>
      <c r="V14" s="37"/>
      <c r="W14" s="37"/>
      <c r="X14" s="37"/>
      <c r="Y14" s="37"/>
    </row>
    <row r="15" spans="2:26" s="1" customFormat="1" ht="10.199999999999999" customHeight="1" thickBot="1" x14ac:dyDescent="0.4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</row>
    <row r="16" spans="2:26" s="4" customFormat="1" ht="18" customHeight="1" x14ac:dyDescent="0.3">
      <c r="B16" s="25" t="s">
        <v>4</v>
      </c>
      <c r="C16" s="27" t="s">
        <v>31</v>
      </c>
      <c r="D16" s="27"/>
      <c r="E16" s="27"/>
      <c r="F16" s="27"/>
      <c r="G16" s="27"/>
      <c r="H16" s="27"/>
      <c r="I16" s="27"/>
      <c r="J16" s="27"/>
      <c r="K16" s="27"/>
      <c r="L16" s="27"/>
      <c r="M16" s="29"/>
      <c r="N16" s="29"/>
      <c r="O16" s="29"/>
      <c r="P16" s="29" t="s">
        <v>0</v>
      </c>
      <c r="Q16" s="29"/>
      <c r="R16" s="29"/>
      <c r="S16" s="61" t="s">
        <v>2</v>
      </c>
      <c r="T16" s="61"/>
      <c r="U16" s="61" t="s">
        <v>18</v>
      </c>
      <c r="V16" s="61"/>
      <c r="W16" s="61" t="s">
        <v>17</v>
      </c>
      <c r="X16" s="61"/>
      <c r="Y16" s="64"/>
      <c r="Z16" s="3"/>
    </row>
    <row r="17" spans="2:33" s="4" customFormat="1" ht="16.2" thickBot="1" x14ac:dyDescent="0.35">
      <c r="B17" s="26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30"/>
      <c r="N17" s="30"/>
      <c r="O17" s="30"/>
      <c r="P17" s="30"/>
      <c r="Q17" s="30"/>
      <c r="R17" s="30"/>
      <c r="S17" s="62"/>
      <c r="T17" s="62"/>
      <c r="U17" s="62"/>
      <c r="V17" s="62"/>
      <c r="W17" s="62"/>
      <c r="X17" s="62"/>
      <c r="Y17" s="65"/>
      <c r="Z17" s="3"/>
      <c r="AA17" s="63" t="s">
        <v>23</v>
      </c>
      <c r="AB17" s="63"/>
      <c r="AC17" s="63"/>
      <c r="AD17" s="5"/>
      <c r="AE17" s="5" t="s">
        <v>22</v>
      </c>
      <c r="AG17" s="4" t="s">
        <v>24</v>
      </c>
    </row>
    <row r="18" spans="2:33" s="1" customFormat="1" ht="18" x14ac:dyDescent="0.35">
      <c r="B18" s="31"/>
      <c r="C18" s="9"/>
      <c r="D18" s="10"/>
      <c r="E18" s="10"/>
      <c r="F18" s="10"/>
      <c r="G18" s="10"/>
      <c r="H18" s="10"/>
      <c r="I18" s="10"/>
      <c r="J18" s="10"/>
      <c r="K18" s="10"/>
      <c r="L18" s="11"/>
      <c r="M18" s="9"/>
      <c r="N18" s="10"/>
      <c r="O18" s="11"/>
      <c r="P18" s="9"/>
      <c r="Q18" s="10"/>
      <c r="R18" s="11"/>
      <c r="S18" s="67"/>
      <c r="T18" s="68"/>
      <c r="U18" s="67"/>
      <c r="V18" s="68"/>
      <c r="W18" s="14" t="b">
        <f>IF(P18=$AA$18,$AE$18,IF(P18=$AA$19,$AE$19,IF(P18=$AA$20,$AE$20,IF(P18=$AA$21,$AE$21,IF(P18=$AA$22,$AE$22,IF(P18=$AA$23,$AE$23,IF(P18=$AA$24,$AE$24,IF(P18=$AA$25,$AE$25,IF(P18=$AA$26,$AE$26,IF(P18=$AA$27,$AE$27,IF(P18=$AA$28,$AE$28,IF(P18=$AA$29,$AE$29,IF(P18=$AA$30,$AE$30,IF(P18=$AA$31,$AE$31,IF(P18=$AA$32,$AE$32,IF(P18=$AA$33,$AE$33))))))))))))))))</f>
        <v>0</v>
      </c>
      <c r="X18" s="15"/>
      <c r="Y18" s="16"/>
      <c r="Z18" s="2"/>
      <c r="AA18" s="60" t="s">
        <v>5</v>
      </c>
      <c r="AB18" s="60"/>
      <c r="AC18" s="60"/>
      <c r="AD18" s="4"/>
      <c r="AE18" s="7">
        <v>30</v>
      </c>
      <c r="AF18" s="4"/>
      <c r="AG18" s="6">
        <f>COUNTIF($P$18:$R$37,"=seni-m")</f>
        <v>0</v>
      </c>
    </row>
    <row r="19" spans="2:33" s="1" customFormat="1" ht="18" x14ac:dyDescent="0.35">
      <c r="B19" s="8"/>
      <c r="C19" s="12"/>
      <c r="D19" s="66"/>
      <c r="E19" s="66"/>
      <c r="F19" s="66"/>
      <c r="G19" s="66"/>
      <c r="H19" s="66"/>
      <c r="I19" s="66"/>
      <c r="J19" s="66"/>
      <c r="K19" s="66"/>
      <c r="L19" s="13"/>
      <c r="M19" s="12"/>
      <c r="N19" s="66"/>
      <c r="O19" s="13"/>
      <c r="P19" s="12"/>
      <c r="Q19" s="66"/>
      <c r="R19" s="13"/>
      <c r="S19" s="70"/>
      <c r="T19" s="71"/>
      <c r="U19" s="70"/>
      <c r="V19" s="71"/>
      <c r="W19" s="17"/>
      <c r="X19" s="69"/>
      <c r="Y19" s="18"/>
      <c r="Z19" s="2"/>
      <c r="AA19" s="60" t="s">
        <v>6</v>
      </c>
      <c r="AB19" s="60"/>
      <c r="AC19" s="60"/>
      <c r="AD19" s="4"/>
      <c r="AE19" s="7">
        <v>30</v>
      </c>
      <c r="AF19" s="4"/>
      <c r="AG19" s="6">
        <f>COUNTIF($P$18:$R$37,"=seni-f")</f>
        <v>0</v>
      </c>
    </row>
    <row r="20" spans="2:33" s="1" customFormat="1" ht="18" x14ac:dyDescent="0.35">
      <c r="B20" s="77"/>
      <c r="C20" s="72"/>
      <c r="D20" s="73"/>
      <c r="E20" s="73"/>
      <c r="F20" s="73"/>
      <c r="G20" s="73"/>
      <c r="H20" s="73"/>
      <c r="I20" s="73"/>
      <c r="J20" s="73"/>
      <c r="K20" s="73"/>
      <c r="L20" s="74"/>
      <c r="M20" s="72"/>
      <c r="N20" s="73"/>
      <c r="O20" s="74"/>
      <c r="P20" s="72"/>
      <c r="Q20" s="73"/>
      <c r="R20" s="74"/>
      <c r="S20" s="75"/>
      <c r="T20" s="76"/>
      <c r="U20" s="75"/>
      <c r="V20" s="76"/>
      <c r="W20" s="19" t="b">
        <f>IF(P20=$AA$18,$AE$18,IF(P20=$AA$19,$AE$19,IF(P20=$AA$20,$AE$20,IF(P20=$AA$21,$AE$21,IF(P20=$AA$22,$AE$22,IF(P20=$AA$23,$AE$23,IF(P20=$AA$24,$AE$24,IF(P20=$AA$25,$AE$25,IF(P20=$AA$26,$AE$26,IF(P20=$AA$27,$AE$27,IF(P20=$AA$28,$AE$28,IF(P20=$AA$29,$AE$29,IF(P20=$AA$30,$AE$30,IF(P20=$AA$31,$AE$31,IF(P20=$AA$32,$AE$32,IF(P20=$AA$33,$AE$33))))))))))))))))</f>
        <v>0</v>
      </c>
      <c r="X20" s="20"/>
      <c r="Y20" s="21"/>
      <c r="Z20" s="2"/>
      <c r="AA20" s="60" t="s">
        <v>7</v>
      </c>
      <c r="AB20" s="60"/>
      <c r="AC20" s="60"/>
      <c r="AD20" s="4"/>
      <c r="AE20" s="7">
        <v>20</v>
      </c>
      <c r="AF20" s="4"/>
      <c r="AG20" s="6">
        <f>COUNTIF($P$18:$R$37,"=sub-19m")</f>
        <v>0</v>
      </c>
    </row>
    <row r="21" spans="2:33" s="1" customFormat="1" ht="18" x14ac:dyDescent="0.35">
      <c r="B21" s="77"/>
      <c r="C21" s="72"/>
      <c r="D21" s="73"/>
      <c r="E21" s="73"/>
      <c r="F21" s="73"/>
      <c r="G21" s="73"/>
      <c r="H21" s="73"/>
      <c r="I21" s="73"/>
      <c r="J21" s="73"/>
      <c r="K21" s="73"/>
      <c r="L21" s="74"/>
      <c r="M21" s="72"/>
      <c r="N21" s="73"/>
      <c r="O21" s="74"/>
      <c r="P21" s="72"/>
      <c r="Q21" s="73"/>
      <c r="R21" s="74"/>
      <c r="S21" s="75"/>
      <c r="T21" s="76"/>
      <c r="U21" s="75"/>
      <c r="V21" s="76"/>
      <c r="W21" s="22"/>
      <c r="X21" s="23"/>
      <c r="Y21" s="24"/>
      <c r="Z21" s="2"/>
      <c r="AA21" s="60" t="s">
        <v>8</v>
      </c>
      <c r="AB21" s="60"/>
      <c r="AC21" s="60"/>
      <c r="AD21" s="4"/>
      <c r="AE21" s="7">
        <v>20</v>
      </c>
      <c r="AF21" s="4"/>
      <c r="AG21" s="6">
        <f>COUNTIF($P$18:$R$37,"=sub-19f")</f>
        <v>0</v>
      </c>
    </row>
    <row r="22" spans="2:33" s="1" customFormat="1" ht="18" x14ac:dyDescent="0.35">
      <c r="B22" s="77"/>
      <c r="C22" s="72"/>
      <c r="D22" s="73"/>
      <c r="E22" s="73"/>
      <c r="F22" s="73"/>
      <c r="G22" s="73"/>
      <c r="H22" s="73"/>
      <c r="I22" s="73"/>
      <c r="J22" s="73"/>
      <c r="K22" s="73"/>
      <c r="L22" s="74"/>
      <c r="M22" s="72"/>
      <c r="N22" s="73"/>
      <c r="O22" s="74"/>
      <c r="P22" s="72"/>
      <c r="Q22" s="73"/>
      <c r="R22" s="74"/>
      <c r="S22" s="75"/>
      <c r="T22" s="76"/>
      <c r="U22" s="75"/>
      <c r="V22" s="76"/>
      <c r="W22" s="17" t="b">
        <f>IF(P22=$AA$18,$AE$18,IF(P22=$AA$19,$AE$19,IF(P22=$AA$20,$AE$20,IF(P22=$AA$21,$AE$21,IF(P22=$AA$22,$AE$22,IF(P22=$AA$23,$AE$23,IF(P22=$AA$24,$AE$24,IF(P22=$AA$25,$AE$25,IF(P22=$AA$26,$AE$26,IF(P22=$AA$27,$AE$27,IF(P22=$AA$28,$AE$28,IF(P22=$AA$29,$AE$29,IF(P22=$AA$30,$AE$30,IF(P22=$AA$31,$AE$31,IF(P22=$AA$32,$AE$32,IF(P22=$AA$33,$AE$33))))))))))))))))</f>
        <v>0</v>
      </c>
      <c r="X22" s="69"/>
      <c r="Y22" s="18"/>
      <c r="Z22" s="2"/>
      <c r="AA22" s="60" t="s">
        <v>9</v>
      </c>
      <c r="AB22" s="60"/>
      <c r="AC22" s="60"/>
      <c r="AD22" s="4"/>
      <c r="AE22" s="7">
        <v>15</v>
      </c>
      <c r="AF22" s="4"/>
      <c r="AG22" s="6">
        <f>COUNTIF($P$18:$R$37,"=sub-15m")</f>
        <v>0</v>
      </c>
    </row>
    <row r="23" spans="2:33" s="1" customFormat="1" ht="18" x14ac:dyDescent="0.35">
      <c r="B23" s="77"/>
      <c r="C23" s="72"/>
      <c r="D23" s="73"/>
      <c r="E23" s="73"/>
      <c r="F23" s="73"/>
      <c r="G23" s="73"/>
      <c r="H23" s="73"/>
      <c r="I23" s="73"/>
      <c r="J23" s="73"/>
      <c r="K23" s="73"/>
      <c r="L23" s="74"/>
      <c r="M23" s="72"/>
      <c r="N23" s="73"/>
      <c r="O23" s="74"/>
      <c r="P23" s="72"/>
      <c r="Q23" s="73"/>
      <c r="R23" s="74"/>
      <c r="S23" s="75"/>
      <c r="T23" s="76"/>
      <c r="U23" s="75"/>
      <c r="V23" s="76"/>
      <c r="W23" s="17"/>
      <c r="X23" s="69"/>
      <c r="Y23" s="18"/>
      <c r="Z23" s="2"/>
      <c r="AA23" s="60" t="s">
        <v>10</v>
      </c>
      <c r="AB23" s="60"/>
      <c r="AC23" s="60"/>
      <c r="AD23" s="4"/>
      <c r="AE23" s="7">
        <v>15</v>
      </c>
      <c r="AF23" s="4"/>
      <c r="AG23" s="6">
        <f>COUNTIF($P$18:$R$37,"=sub-15f")</f>
        <v>0</v>
      </c>
    </row>
    <row r="24" spans="2:33" s="1" customFormat="1" ht="18" x14ac:dyDescent="0.35">
      <c r="B24" s="77"/>
      <c r="C24" s="72"/>
      <c r="D24" s="73"/>
      <c r="E24" s="73"/>
      <c r="F24" s="73"/>
      <c r="G24" s="73"/>
      <c r="H24" s="73"/>
      <c r="I24" s="73"/>
      <c r="J24" s="73"/>
      <c r="K24" s="73"/>
      <c r="L24" s="74"/>
      <c r="M24" s="72"/>
      <c r="N24" s="73"/>
      <c r="O24" s="74"/>
      <c r="P24" s="72"/>
      <c r="Q24" s="73"/>
      <c r="R24" s="74"/>
      <c r="S24" s="75"/>
      <c r="T24" s="76"/>
      <c r="U24" s="75"/>
      <c r="V24" s="76"/>
      <c r="W24" s="17" t="b">
        <f>IF(P24=$AA$18,$AE$18,IF(P24=$AA$19,$AE$19,IF(P24=$AA$20,$AE$20,IF(P24=$AA$21,$AE$21,IF(P24=$AA$22,$AE$22,IF(P24=$AA$23,$AE$23,IF(P24=$AA$24,$AE$24,IF(P24=$AA$25,$AE$25,IF(P24=$AA$26,$AE$26,IF(P24=$AA$27,$AE$27,IF(P24=$AA$28,$AE$28,IF(P24=$AA$29,$AE$29,IF(P24=$AA$30,$AE$30,IF(P24=$AA$31,$AE$31,IF(P24=$AA$32,$AE$32,IF(P24=$AA$33,$AE$33))))))))))))))))</f>
        <v>0</v>
      </c>
      <c r="X24" s="69"/>
      <c r="Y24" s="18"/>
      <c r="Z24" s="2"/>
      <c r="AA24" s="60" t="s">
        <v>11</v>
      </c>
      <c r="AB24" s="60"/>
      <c r="AC24" s="60"/>
      <c r="AD24" s="4"/>
      <c r="AE24" s="7">
        <v>8</v>
      </c>
      <c r="AF24" s="4"/>
      <c r="AG24" s="6">
        <f>COUNTIF($P$18:$R$37,"=sub-13m")</f>
        <v>0</v>
      </c>
    </row>
    <row r="25" spans="2:33" s="1" customFormat="1" ht="18" x14ac:dyDescent="0.35">
      <c r="B25" s="77"/>
      <c r="C25" s="72"/>
      <c r="D25" s="73"/>
      <c r="E25" s="73"/>
      <c r="F25" s="73"/>
      <c r="G25" s="73"/>
      <c r="H25" s="73"/>
      <c r="I25" s="73"/>
      <c r="J25" s="73"/>
      <c r="K25" s="73"/>
      <c r="L25" s="74"/>
      <c r="M25" s="72"/>
      <c r="N25" s="73"/>
      <c r="O25" s="74"/>
      <c r="P25" s="72"/>
      <c r="Q25" s="73"/>
      <c r="R25" s="74"/>
      <c r="S25" s="75"/>
      <c r="T25" s="76"/>
      <c r="U25" s="75"/>
      <c r="V25" s="76"/>
      <c r="W25" s="17"/>
      <c r="X25" s="69"/>
      <c r="Y25" s="18"/>
      <c r="Z25" s="2"/>
      <c r="AA25" s="60" t="s">
        <v>12</v>
      </c>
      <c r="AB25" s="60"/>
      <c r="AC25" s="60"/>
      <c r="AD25" s="4"/>
      <c r="AE25" s="7">
        <v>8</v>
      </c>
      <c r="AF25" s="4"/>
      <c r="AG25" s="6">
        <f>COUNTIF($P$18:$R$37,"=sub-13f")</f>
        <v>0</v>
      </c>
    </row>
    <row r="26" spans="2:33" s="1" customFormat="1" ht="18" x14ac:dyDescent="0.35">
      <c r="B26" s="77"/>
      <c r="C26" s="72"/>
      <c r="D26" s="73"/>
      <c r="E26" s="73"/>
      <c r="F26" s="73"/>
      <c r="G26" s="73"/>
      <c r="H26" s="73"/>
      <c r="I26" s="73"/>
      <c r="J26" s="73"/>
      <c r="K26" s="73"/>
      <c r="L26" s="74"/>
      <c r="M26" s="72"/>
      <c r="N26" s="73"/>
      <c r="O26" s="74"/>
      <c r="P26" s="72"/>
      <c r="Q26" s="73"/>
      <c r="R26" s="74"/>
      <c r="S26" s="75"/>
      <c r="T26" s="76"/>
      <c r="U26" s="75"/>
      <c r="V26" s="76"/>
      <c r="W26" s="17" t="b">
        <f>IF(P26=$AA$18,$AE$18,IF(P26=$AA$19,$AE$19,IF(P26=$AA$20,$AE$20,IF(P26=$AA$21,$AE$21,IF(P26=$AA$22,$AE$22,IF(P26=$AA$23,$AE$23,IF(P26=$AA$24,$AE$24,IF(P26=$AA$25,$AE$25,IF(P26=$AA$26,$AE$26,IF(P26=$AA$27,$AE$27,IF(P26=$AA$28,$AE$28,IF(P26=$AA$29,$AE$29,IF(P26=$AA$30,$AE$30,IF(P26=$AA$31,$AE$31,IF(P26=$AA$32,$AE$32,IF(P26=$AA$33,$AE$33))))))))))))))))</f>
        <v>0</v>
      </c>
      <c r="X26" s="69"/>
      <c r="Y26" s="18"/>
      <c r="Z26" s="2"/>
      <c r="AA26" s="60" t="s">
        <v>13</v>
      </c>
      <c r="AB26" s="60"/>
      <c r="AC26" s="60"/>
      <c r="AD26" s="4"/>
      <c r="AE26" s="7">
        <v>5</v>
      </c>
      <c r="AF26" s="4"/>
      <c r="AG26" s="6">
        <f>COUNTIF($P$18:$R$37,"=sub-11m")</f>
        <v>0</v>
      </c>
    </row>
    <row r="27" spans="2:33" s="1" customFormat="1" ht="18" x14ac:dyDescent="0.35">
      <c r="B27" s="77"/>
      <c r="C27" s="72"/>
      <c r="D27" s="73"/>
      <c r="E27" s="73"/>
      <c r="F27" s="73"/>
      <c r="G27" s="73"/>
      <c r="H27" s="73"/>
      <c r="I27" s="73"/>
      <c r="J27" s="73"/>
      <c r="K27" s="73"/>
      <c r="L27" s="74"/>
      <c r="M27" s="72"/>
      <c r="N27" s="73"/>
      <c r="O27" s="74"/>
      <c r="P27" s="72"/>
      <c r="Q27" s="73"/>
      <c r="R27" s="74"/>
      <c r="S27" s="75"/>
      <c r="T27" s="76"/>
      <c r="U27" s="75"/>
      <c r="V27" s="76"/>
      <c r="W27" s="17"/>
      <c r="X27" s="69"/>
      <c r="Y27" s="18"/>
      <c r="Z27" s="2"/>
      <c r="AA27" s="60" t="s">
        <v>14</v>
      </c>
      <c r="AB27" s="60"/>
      <c r="AC27" s="60"/>
      <c r="AD27" s="4"/>
      <c r="AE27" s="7">
        <v>5</v>
      </c>
      <c r="AF27" s="4"/>
      <c r="AG27" s="6">
        <f>COUNTIF($P$18:$R$37,"=sub-11f")</f>
        <v>0</v>
      </c>
    </row>
    <row r="28" spans="2:33" s="1" customFormat="1" ht="18" x14ac:dyDescent="0.35">
      <c r="B28" s="77"/>
      <c r="C28" s="72"/>
      <c r="D28" s="73"/>
      <c r="E28" s="73"/>
      <c r="F28" s="73"/>
      <c r="G28" s="73"/>
      <c r="H28" s="73"/>
      <c r="I28" s="73"/>
      <c r="J28" s="73"/>
      <c r="K28" s="73"/>
      <c r="L28" s="74"/>
      <c r="M28" s="72"/>
      <c r="N28" s="73"/>
      <c r="O28" s="74"/>
      <c r="P28" s="72"/>
      <c r="Q28" s="73"/>
      <c r="R28" s="74"/>
      <c r="S28" s="75"/>
      <c r="T28" s="76"/>
      <c r="U28" s="75"/>
      <c r="V28" s="76"/>
      <c r="W28" s="17" t="b">
        <f>IF(P28=$AA$18,$AE$18,IF(P28=$AA$19,$AE$19,IF(P28=$AA$20,$AE$20,IF(P28=$AA$21,$AE$21,IF(P28=$AA$22,$AE$22,IF(P28=$AA$23,$AE$23,IF(P28=$AA$24,$AE$24,IF(P28=$AA$25,$AE$25,IF(P28=$AA$26,$AE$26,IF(P28=$AA$27,$AE$27,IF(P28=$AA$28,$AE$28,IF(P28=$AA$29,$AE$29,IF(P28=$AA$30,$AE$30,IF(P28=$AA$31,$AE$31,IF(P28=$AA$32,$AE$32,IF(P28=$AA$33,$AE$33))))))))))))))))</f>
        <v>0</v>
      </c>
      <c r="X28" s="69"/>
      <c r="Y28" s="18"/>
      <c r="Z28" s="2"/>
      <c r="AA28" s="60" t="s">
        <v>15</v>
      </c>
      <c r="AB28" s="60"/>
      <c r="AC28" s="60"/>
      <c r="AD28" s="4"/>
      <c r="AE28" s="7">
        <v>0</v>
      </c>
      <c r="AF28" s="4"/>
      <c r="AG28" s="6">
        <f>COUNTIF($P$18:$R$37,"=sub-9m")</f>
        <v>0</v>
      </c>
    </row>
    <row r="29" spans="2:33" s="1" customFormat="1" ht="18" x14ac:dyDescent="0.35">
      <c r="B29" s="77"/>
      <c r="C29" s="72"/>
      <c r="D29" s="73"/>
      <c r="E29" s="73"/>
      <c r="F29" s="73"/>
      <c r="G29" s="73"/>
      <c r="H29" s="73"/>
      <c r="I29" s="73"/>
      <c r="J29" s="73"/>
      <c r="K29" s="73"/>
      <c r="L29" s="74"/>
      <c r="M29" s="72"/>
      <c r="N29" s="73"/>
      <c r="O29" s="74"/>
      <c r="P29" s="72"/>
      <c r="Q29" s="73"/>
      <c r="R29" s="74"/>
      <c r="S29" s="75"/>
      <c r="T29" s="76"/>
      <c r="U29" s="75"/>
      <c r="V29" s="76"/>
      <c r="W29" s="17"/>
      <c r="X29" s="69"/>
      <c r="Y29" s="18"/>
      <c r="Z29" s="2"/>
      <c r="AA29" s="60" t="s">
        <v>16</v>
      </c>
      <c r="AB29" s="60"/>
      <c r="AC29" s="60"/>
      <c r="AD29" s="4"/>
      <c r="AE29" s="7">
        <v>0</v>
      </c>
      <c r="AF29" s="4"/>
      <c r="AG29" s="6">
        <f>COUNTIF($P$18:$R$37,"=sub-9f")</f>
        <v>0</v>
      </c>
    </row>
    <row r="30" spans="2:33" s="1" customFormat="1" ht="18" x14ac:dyDescent="0.35">
      <c r="B30" s="77"/>
      <c r="C30" s="72"/>
      <c r="D30" s="73"/>
      <c r="E30" s="73"/>
      <c r="F30" s="73"/>
      <c r="G30" s="73"/>
      <c r="H30" s="73"/>
      <c r="I30" s="73"/>
      <c r="J30" s="73"/>
      <c r="K30" s="73"/>
      <c r="L30" s="74"/>
      <c r="M30" s="72"/>
      <c r="N30" s="73"/>
      <c r="O30" s="74"/>
      <c r="P30" s="72"/>
      <c r="Q30" s="73"/>
      <c r="R30" s="74"/>
      <c r="S30" s="75"/>
      <c r="T30" s="76"/>
      <c r="U30" s="75"/>
      <c r="V30" s="76"/>
      <c r="W30" s="17" t="b">
        <f>IF(P30=$AA$18,$AE$18,IF(P30=$AA$19,$AE$19,IF(P30=$AA$20,$AE$20,IF(P30=$AA$21,$AE$21,IF(P30=$AA$22,$AE$22,IF(P30=$AA$23,$AE$23,IF(P30=$AA$24,$AE$24,IF(P30=$AA$25,$AE$25,IF(P30=$AA$26,$AE$26,IF(P30=$AA$27,$AE$27,IF(P30=$AA$28,$AE$28,IF(P30=$AA$29,$AE$29,IF(P30=$AA$30,$AE$30,IF(P30=$AA$31,$AE$31,IF(P30=$AA$32,$AE$32,IF(P30=$AA$33,$AE$33))))))))))))))))</f>
        <v>0</v>
      </c>
      <c r="X30" s="69"/>
      <c r="Y30" s="18"/>
      <c r="Z30" s="2"/>
      <c r="AA30" s="60" t="s">
        <v>26</v>
      </c>
      <c r="AB30" s="60"/>
      <c r="AC30" s="60"/>
      <c r="AD30" s="4"/>
      <c r="AE30" s="7">
        <v>30</v>
      </c>
      <c r="AF30" s="4"/>
      <c r="AG30" s="6">
        <f>COUNTIF($P$18:$R$37,"=VETE-M")</f>
        <v>0</v>
      </c>
    </row>
    <row r="31" spans="2:33" s="1" customFormat="1" ht="18" x14ac:dyDescent="0.35">
      <c r="B31" s="77"/>
      <c r="C31" s="72"/>
      <c r="D31" s="73"/>
      <c r="E31" s="73"/>
      <c r="F31" s="73"/>
      <c r="G31" s="73"/>
      <c r="H31" s="73"/>
      <c r="I31" s="73"/>
      <c r="J31" s="73"/>
      <c r="K31" s="73"/>
      <c r="L31" s="74"/>
      <c r="M31" s="72"/>
      <c r="N31" s="73"/>
      <c r="O31" s="74"/>
      <c r="P31" s="72"/>
      <c r="Q31" s="73"/>
      <c r="R31" s="74"/>
      <c r="S31" s="75"/>
      <c r="T31" s="76"/>
      <c r="U31" s="75"/>
      <c r="V31" s="76"/>
      <c r="W31" s="17"/>
      <c r="X31" s="69"/>
      <c r="Y31" s="18"/>
      <c r="Z31" s="2"/>
      <c r="AA31" s="60" t="s">
        <v>27</v>
      </c>
      <c r="AB31" s="60"/>
      <c r="AC31" s="60"/>
      <c r="AD31" s="4"/>
      <c r="AE31" s="7">
        <v>30</v>
      </c>
      <c r="AF31" s="4"/>
      <c r="AG31" s="6">
        <f>COUNTIF($P$18:$R$37,"=VETE-F")</f>
        <v>0</v>
      </c>
    </row>
    <row r="32" spans="2:33" s="1" customFormat="1" ht="18" x14ac:dyDescent="0.35">
      <c r="B32" s="77"/>
      <c r="C32" s="72"/>
      <c r="D32" s="73"/>
      <c r="E32" s="73"/>
      <c r="F32" s="73"/>
      <c r="G32" s="73"/>
      <c r="H32" s="73"/>
      <c r="I32" s="73"/>
      <c r="J32" s="73"/>
      <c r="K32" s="73"/>
      <c r="L32" s="74"/>
      <c r="M32" s="72"/>
      <c r="N32" s="73"/>
      <c r="O32" s="74"/>
      <c r="P32" s="72"/>
      <c r="Q32" s="73"/>
      <c r="R32" s="74"/>
      <c r="S32" s="75"/>
      <c r="T32" s="76"/>
      <c r="U32" s="75"/>
      <c r="V32" s="76"/>
      <c r="W32" s="17" t="b">
        <f>IF(P32=$AA$18,$AE$18,IF(P32=$AA$19,$AE$19,IF(P32=$AA$20,$AE$20,IF(P32=$AA$21,$AE$21,IF(P32=$AA$22,$AE$22,IF(P32=$AA$23,$AE$23,IF(P32=$AA$24,$AE$24,IF(P32=$AA$25,$AE$25,IF(P32=$AA$26,$AE$26,IF(P32=$AA$27,$AE$27,IF(P32=$AA$28,$AE$28,IF(P32=$AA$29,$AE$29,IF(P32=$AA$30,$AE$30,IF(P32=$AA$31,$AE$31,IF(P32=$AA$32,$AE$32,IF(P32=$AA$33,$AE$33))))))))))))))))</f>
        <v>0</v>
      </c>
      <c r="X32" s="69"/>
      <c r="Y32" s="18"/>
      <c r="Z32" s="2"/>
      <c r="AA32" s="60" t="s">
        <v>28</v>
      </c>
      <c r="AB32" s="60"/>
      <c r="AC32" s="60"/>
      <c r="AD32" s="4"/>
      <c r="AE32" s="7">
        <v>15</v>
      </c>
      <c r="AF32" s="4"/>
      <c r="AG32" s="6">
        <f>COUNTIF($P$18:$R$37,"=sub-15f")</f>
        <v>0</v>
      </c>
    </row>
    <row r="33" spans="2:33" s="1" customFormat="1" ht="18" x14ac:dyDescent="0.35">
      <c r="B33" s="77"/>
      <c r="C33" s="72"/>
      <c r="D33" s="73"/>
      <c r="E33" s="73"/>
      <c r="F33" s="73"/>
      <c r="G33" s="73"/>
      <c r="H33" s="73"/>
      <c r="I33" s="73"/>
      <c r="J33" s="73"/>
      <c r="K33" s="73"/>
      <c r="L33" s="74"/>
      <c r="M33" s="72"/>
      <c r="N33" s="73"/>
      <c r="O33" s="74"/>
      <c r="P33" s="72"/>
      <c r="Q33" s="73"/>
      <c r="R33" s="74"/>
      <c r="S33" s="75"/>
      <c r="T33" s="76"/>
      <c r="U33" s="75"/>
      <c r="V33" s="76"/>
      <c r="W33" s="17"/>
      <c r="X33" s="69"/>
      <c r="Y33" s="18"/>
      <c r="Z33" s="2"/>
      <c r="AA33" s="60" t="s">
        <v>29</v>
      </c>
      <c r="AB33" s="60"/>
      <c r="AC33" s="60"/>
      <c r="AD33" s="4"/>
      <c r="AE33" s="7">
        <v>15</v>
      </c>
      <c r="AF33" s="4"/>
      <c r="AG33" s="6">
        <f>COUNTIF($P$18:$R$37,"=sub-13m")</f>
        <v>0</v>
      </c>
    </row>
    <row r="34" spans="2:33" s="1" customFormat="1" ht="18" x14ac:dyDescent="0.35">
      <c r="B34" s="77"/>
      <c r="C34" s="72"/>
      <c r="D34" s="73"/>
      <c r="E34" s="73"/>
      <c r="F34" s="73"/>
      <c r="G34" s="73"/>
      <c r="H34" s="73"/>
      <c r="I34" s="73"/>
      <c r="J34" s="73"/>
      <c r="K34" s="73"/>
      <c r="L34" s="74"/>
      <c r="M34" s="72"/>
      <c r="N34" s="73"/>
      <c r="O34" s="74"/>
      <c r="P34" s="72"/>
      <c r="Q34" s="73"/>
      <c r="R34" s="74"/>
      <c r="S34" s="75"/>
      <c r="T34" s="76"/>
      <c r="U34" s="75"/>
      <c r="V34" s="76"/>
      <c r="W34" s="17" t="b">
        <f>IF(P34=$AA$18,$AE$18,IF(P34=$AA$19,$AE$19,IF(P34=$AA$20,$AE$20,IF(P34=$AA$21,$AE$21,IF(P34=$AA$22,$AE$22,IF(P34=$AA$23,$AE$23,IF(P34=$AA$24,$AE$24,IF(P34=$AA$25,$AE$25,IF(P34=$AA$26,$AE$26,IF(P34=$AA$27,$AE$27,IF(P34=$AA$28,$AE$28,IF(P34=$AA$29,$AE$29,IF(P34=$AA$30,$AE$30,IF(P34=$AA$31,$AE$31,IF(P34=$AA$32,$AE$32,IF(P34=$AA$33,$AE$33))))))))))))))))</f>
        <v>0</v>
      </c>
      <c r="X34" s="69"/>
      <c r="Y34" s="18"/>
      <c r="Z34" s="2"/>
      <c r="AA34" s="6"/>
      <c r="AB34" s="6"/>
      <c r="AC34" s="6"/>
      <c r="AD34" s="4"/>
      <c r="AE34" s="7"/>
      <c r="AF34" s="4"/>
      <c r="AG34" s="6"/>
    </row>
    <row r="35" spans="2:33" s="1" customFormat="1" ht="18" x14ac:dyDescent="0.35">
      <c r="B35" s="77"/>
      <c r="C35" s="72"/>
      <c r="D35" s="73"/>
      <c r="E35" s="73"/>
      <c r="F35" s="73"/>
      <c r="G35" s="73"/>
      <c r="H35" s="73"/>
      <c r="I35" s="73"/>
      <c r="J35" s="73"/>
      <c r="K35" s="73"/>
      <c r="L35" s="74"/>
      <c r="M35" s="72"/>
      <c r="N35" s="73"/>
      <c r="O35" s="74"/>
      <c r="P35" s="72"/>
      <c r="Q35" s="73"/>
      <c r="R35" s="74"/>
      <c r="S35" s="75"/>
      <c r="T35" s="76"/>
      <c r="U35" s="75"/>
      <c r="V35" s="76"/>
      <c r="W35" s="17"/>
      <c r="X35" s="69"/>
      <c r="Y35" s="18"/>
      <c r="Z35" s="2"/>
      <c r="AA35" s="6"/>
      <c r="AB35" s="6"/>
      <c r="AC35" s="6"/>
      <c r="AD35" s="4"/>
      <c r="AE35" s="7"/>
      <c r="AF35" s="4"/>
      <c r="AG35" s="6"/>
    </row>
    <row r="36" spans="2:33" s="1" customFormat="1" ht="18" x14ac:dyDescent="0.35">
      <c r="B36" s="77"/>
      <c r="C36" s="72"/>
      <c r="D36" s="73"/>
      <c r="E36" s="73"/>
      <c r="F36" s="73"/>
      <c r="G36" s="73"/>
      <c r="H36" s="73"/>
      <c r="I36" s="73"/>
      <c r="J36" s="73"/>
      <c r="K36" s="73"/>
      <c r="L36" s="74"/>
      <c r="M36" s="72"/>
      <c r="N36" s="73"/>
      <c r="O36" s="74"/>
      <c r="P36" s="72"/>
      <c r="Q36" s="73"/>
      <c r="R36" s="74"/>
      <c r="S36" s="75"/>
      <c r="T36" s="76"/>
      <c r="U36" s="75"/>
      <c r="V36" s="76"/>
      <c r="W36" s="17" t="b">
        <f>IF(P36=$AA$18,$AE$18,IF(P36=$AA$19,$AE$19,IF(P36=$AA$20,$AE$20,IF(P36=$AA$21,$AE$21,IF(P36=$AA$22,$AE$22,IF(P36=$AA$23,$AE$23,IF(P36=$AA$24,$AE$24,IF(P36=$AA$25,$AE$25,IF(P36=$AA$26,$AE$26,IF(P36=$AA$27,$AE$27,IF(P36=$AA$28,$AE$28,IF(P36=$AA$29,$AE$29,IF(P36=$AA$30,$AE$30,IF(P36=$AA$31,$AE$31,IF(P36=$AA$32,$AE$32,IF(P36=$AA$33,$AE$33))))))))))))))))</f>
        <v>0</v>
      </c>
      <c r="X36" s="69"/>
      <c r="Y36" s="18"/>
    </row>
    <row r="37" spans="2:33" s="1" customFormat="1" ht="18" x14ac:dyDescent="0.35">
      <c r="B37" s="77"/>
      <c r="C37" s="72"/>
      <c r="D37" s="73"/>
      <c r="E37" s="73"/>
      <c r="F37" s="73"/>
      <c r="G37" s="73"/>
      <c r="H37" s="73"/>
      <c r="I37" s="73"/>
      <c r="J37" s="73"/>
      <c r="K37" s="73"/>
      <c r="L37" s="74"/>
      <c r="M37" s="72"/>
      <c r="N37" s="73"/>
      <c r="O37" s="74"/>
      <c r="P37" s="72"/>
      <c r="Q37" s="73"/>
      <c r="R37" s="74"/>
      <c r="S37" s="75"/>
      <c r="T37" s="76"/>
      <c r="U37" s="75"/>
      <c r="V37" s="76"/>
      <c r="W37" s="17"/>
      <c r="X37" s="69"/>
      <c r="Y37" s="18"/>
    </row>
    <row r="38" spans="2:33" s="1" customFormat="1" ht="18.600000000000001" thickBot="1" x14ac:dyDescent="0.4">
      <c r="B38" s="56" t="s">
        <v>20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4">
        <f>SUM(W18:Y37)</f>
        <v>0</v>
      </c>
      <c r="X38" s="54"/>
      <c r="Y38" s="55"/>
    </row>
    <row r="39" spans="2:33" s="1" customFormat="1" ht="18" x14ac:dyDescent="0.35">
      <c r="B39" s="58" t="s">
        <v>30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</row>
    <row r="40" spans="2:33" s="1" customFormat="1" ht="18" x14ac:dyDescent="0.35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</row>
    <row r="41" spans="2:33" s="1" customFormat="1" ht="20.399999999999999" customHeight="1" x14ac:dyDescent="0.35">
      <c r="B41" s="78" t="s">
        <v>32</v>
      </c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</row>
    <row r="42" spans="2:33" s="1" customFormat="1" ht="18" x14ac:dyDescent="0.35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</row>
    <row r="43" spans="2:33" s="1" customFormat="1" ht="18" x14ac:dyDescent="0.35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</row>
    <row r="44" spans="2:33" s="1" customFormat="1" ht="18" x14ac:dyDescent="0.35"/>
    <row r="45" spans="2:33" s="1" customFormat="1" ht="18" x14ac:dyDescent="0.35"/>
    <row r="46" spans="2:33" s="1" customFormat="1" ht="18" x14ac:dyDescent="0.35"/>
    <row r="47" spans="2:33" s="1" customFormat="1" ht="18" x14ac:dyDescent="0.35"/>
    <row r="48" spans="2:33" s="1" customFormat="1" ht="18" x14ac:dyDescent="0.35"/>
    <row r="49" s="1" customFormat="1" ht="18" x14ac:dyDescent="0.35"/>
    <row r="50" s="1" customFormat="1" ht="18" x14ac:dyDescent="0.35"/>
    <row r="51" s="1" customFormat="1" ht="18" x14ac:dyDescent="0.35"/>
    <row r="52" s="1" customFormat="1" ht="18" x14ac:dyDescent="0.35"/>
    <row r="53" s="1" customFormat="1" ht="18" x14ac:dyDescent="0.35"/>
    <row r="54" s="1" customFormat="1" ht="18" x14ac:dyDescent="0.35"/>
    <row r="55" s="1" customFormat="1" ht="18" x14ac:dyDescent="0.35"/>
    <row r="56" s="1" customFormat="1" ht="18" x14ac:dyDescent="0.35"/>
    <row r="57" s="1" customFormat="1" ht="18" x14ac:dyDescent="0.35"/>
    <row r="58" s="1" customFormat="1" ht="18" x14ac:dyDescent="0.35"/>
    <row r="59" s="1" customFormat="1" ht="18" x14ac:dyDescent="0.35"/>
    <row r="60" s="1" customFormat="1" ht="18" x14ac:dyDescent="0.35"/>
    <row r="61" s="1" customFormat="1" ht="18" x14ac:dyDescent="0.35"/>
    <row r="62" s="1" customFormat="1" ht="18" x14ac:dyDescent="0.35"/>
    <row r="63" s="1" customFormat="1" ht="18" x14ac:dyDescent="0.35"/>
    <row r="64" s="1" customFormat="1" ht="18" x14ac:dyDescent="0.35"/>
    <row r="65" s="1" customFormat="1" ht="18" x14ac:dyDescent="0.35"/>
    <row r="66" s="1" customFormat="1" ht="18" x14ac:dyDescent="0.35"/>
    <row r="67" s="1" customFormat="1" ht="18" x14ac:dyDescent="0.35"/>
    <row r="68" s="1" customFormat="1" ht="18" x14ac:dyDescent="0.35"/>
    <row r="69" s="1" customFormat="1" ht="18" x14ac:dyDescent="0.35"/>
    <row r="70" s="1" customFormat="1" ht="18" x14ac:dyDescent="0.35"/>
    <row r="71" s="1" customFormat="1" ht="18" x14ac:dyDescent="0.35"/>
    <row r="72" s="1" customFormat="1" ht="18" x14ac:dyDescent="0.35"/>
    <row r="73" s="1" customFormat="1" ht="18" x14ac:dyDescent="0.35"/>
    <row r="74" s="1" customFormat="1" ht="18" x14ac:dyDescent="0.35"/>
    <row r="75" s="1" customFormat="1" ht="18" x14ac:dyDescent="0.35"/>
    <row r="76" s="1" customFormat="1" ht="18" x14ac:dyDescent="0.35"/>
    <row r="77" s="1" customFormat="1" ht="18" x14ac:dyDescent="0.35"/>
    <row r="78" s="1" customFormat="1" ht="18" x14ac:dyDescent="0.35"/>
    <row r="79" s="1" customFormat="1" ht="18" x14ac:dyDescent="0.35"/>
    <row r="80" s="1" customFormat="1" ht="18" x14ac:dyDescent="0.35"/>
    <row r="81" s="1" customFormat="1" ht="18" x14ac:dyDescent="0.35"/>
    <row r="82" s="1" customFormat="1" ht="18" x14ac:dyDescent="0.35"/>
    <row r="83" s="1" customFormat="1" ht="18" x14ac:dyDescent="0.35"/>
    <row r="84" s="1" customFormat="1" ht="18" x14ac:dyDescent="0.35"/>
    <row r="85" s="1" customFormat="1" ht="18" x14ac:dyDescent="0.35"/>
  </sheetData>
  <sheetProtection algorithmName="SHA-512" hashValue="3KzUCTsaC4gdI0H/7ZlN07APPxfwnjgnwOPS8Zhhc/ly9JttCmLlX9eSxibb8uCqwdKmFkuyk8y5K9TI2JZI+w==" saltValue="+mzNvVLt0n89p1lt/DC6oA==" spinCount="100000" sheet="1" objects="1" scenarios="1"/>
  <protectedRanges>
    <protectedRange sqref="C18:R37" name="Intervalo5"/>
    <protectedRange sqref="D14" name="Intervalo4"/>
    <protectedRange sqref="Q12" name="Intervalo3"/>
    <protectedRange sqref="G10" name="Intervalo1"/>
    <protectedRange sqref="D12" name="Intervalo2"/>
  </protectedRanges>
  <mergeCells count="115">
    <mergeCell ref="W32:Y33"/>
    <mergeCell ref="W36:Y37"/>
    <mergeCell ref="B34:B35"/>
    <mergeCell ref="C34:L35"/>
    <mergeCell ref="M34:O35"/>
    <mergeCell ref="P34:R35"/>
    <mergeCell ref="S34:T35"/>
    <mergeCell ref="U34:V35"/>
    <mergeCell ref="W34:Y35"/>
    <mergeCell ref="B30:B31"/>
    <mergeCell ref="C30:L31"/>
    <mergeCell ref="M30:O31"/>
    <mergeCell ref="P30:R31"/>
    <mergeCell ref="S30:T31"/>
    <mergeCell ref="U30:V31"/>
    <mergeCell ref="B32:B33"/>
    <mergeCell ref="C32:L33"/>
    <mergeCell ref="M32:O33"/>
    <mergeCell ref="P32:R33"/>
    <mergeCell ref="S32:T33"/>
    <mergeCell ref="U32:V33"/>
    <mergeCell ref="B26:B27"/>
    <mergeCell ref="C26:L27"/>
    <mergeCell ref="M26:O27"/>
    <mergeCell ref="P26:R27"/>
    <mergeCell ref="S26:T27"/>
    <mergeCell ref="U26:V27"/>
    <mergeCell ref="B28:B29"/>
    <mergeCell ref="C28:L29"/>
    <mergeCell ref="M28:O29"/>
    <mergeCell ref="P28:R29"/>
    <mergeCell ref="S28:T29"/>
    <mergeCell ref="U28:V29"/>
    <mergeCell ref="AA32:AC32"/>
    <mergeCell ref="AA33:AC33"/>
    <mergeCell ref="C18:L19"/>
    <mergeCell ref="M18:O19"/>
    <mergeCell ref="P18:R19"/>
    <mergeCell ref="S18:T19"/>
    <mergeCell ref="U18:V19"/>
    <mergeCell ref="W18:Y19"/>
    <mergeCell ref="B18:B19"/>
    <mergeCell ref="B20:B21"/>
    <mergeCell ref="C20:L21"/>
    <mergeCell ref="M20:O21"/>
    <mergeCell ref="P20:R21"/>
    <mergeCell ref="S20:T21"/>
    <mergeCell ref="U20:V21"/>
    <mergeCell ref="B22:B23"/>
    <mergeCell ref="C22:L23"/>
    <mergeCell ref="M22:O23"/>
    <mergeCell ref="P22:R23"/>
    <mergeCell ref="S22:T23"/>
    <mergeCell ref="U22:V23"/>
    <mergeCell ref="B24:B25"/>
    <mergeCell ref="C24:L25"/>
    <mergeCell ref="M24:O25"/>
    <mergeCell ref="AA17:AC17"/>
    <mergeCell ref="W16:Y17"/>
    <mergeCell ref="AA24:AC24"/>
    <mergeCell ref="AA25:AC25"/>
    <mergeCell ref="AA26:AC26"/>
    <mergeCell ref="AA18:AC18"/>
    <mergeCell ref="AA19:AC19"/>
    <mergeCell ref="AA20:AC20"/>
    <mergeCell ref="AA21:AC21"/>
    <mergeCell ref="AA22:AC22"/>
    <mergeCell ref="S24:T25"/>
    <mergeCell ref="U24:V25"/>
    <mergeCell ref="W20:Y21"/>
    <mergeCell ref="W22:Y23"/>
    <mergeCell ref="P16:R17"/>
    <mergeCell ref="S16:T17"/>
    <mergeCell ref="U16:V17"/>
    <mergeCell ref="P24:R25"/>
    <mergeCell ref="AA23:AC23"/>
    <mergeCell ref="AA30:AC30"/>
    <mergeCell ref="AA31:AC31"/>
    <mergeCell ref="AA27:AC27"/>
    <mergeCell ref="AA28:AC28"/>
    <mergeCell ref="AA29:AC29"/>
    <mergeCell ref="W24:Y25"/>
    <mergeCell ref="W26:Y27"/>
    <mergeCell ref="W28:Y29"/>
    <mergeCell ref="W30:Y31"/>
    <mergeCell ref="B42:Y43"/>
    <mergeCell ref="B41:Y41"/>
    <mergeCell ref="W38:Y38"/>
    <mergeCell ref="B38:V38"/>
    <mergeCell ref="B39:Y40"/>
    <mergeCell ref="B36:B37"/>
    <mergeCell ref="C36:L37"/>
    <mergeCell ref="M36:O37"/>
    <mergeCell ref="P36:R37"/>
    <mergeCell ref="S36:T37"/>
    <mergeCell ref="U36:V37"/>
    <mergeCell ref="B1:Y1"/>
    <mergeCell ref="B7:Y7"/>
    <mergeCell ref="B9:Y9"/>
    <mergeCell ref="B11:Y11"/>
    <mergeCell ref="B13:P13"/>
    <mergeCell ref="B2:Y6"/>
    <mergeCell ref="B8:Y8"/>
    <mergeCell ref="B10:F10"/>
    <mergeCell ref="G10:Y10"/>
    <mergeCell ref="B12:C12"/>
    <mergeCell ref="D12:O12"/>
    <mergeCell ref="B16:B17"/>
    <mergeCell ref="C16:L17"/>
    <mergeCell ref="M16:O17"/>
    <mergeCell ref="Q12:Y13"/>
    <mergeCell ref="Q14:Y14"/>
    <mergeCell ref="B15:Y15"/>
    <mergeCell ref="B14:C14"/>
    <mergeCell ref="D14:O14"/>
  </mergeCells>
  <pageMargins left="0.51181102362204722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EQUIPAS</vt:lpstr>
      <vt:lpstr>EQUIPAS!Área_de_Impressão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Administracao</dc:creator>
  <cp:lastModifiedBy>Helder Rocha</cp:lastModifiedBy>
  <cp:lastPrinted>2025-08-31T14:29:12Z</cp:lastPrinted>
  <dcterms:created xsi:type="dcterms:W3CDTF">2025-02-06T21:43:34Z</dcterms:created>
  <dcterms:modified xsi:type="dcterms:W3CDTF">2025-08-31T14:36:53Z</dcterms:modified>
</cp:coreProperties>
</file>